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vaclavbroz-my.sharepoint.com/personal/vaclav_broz_notojo_cz/Documents/&amp; osobní/Loudání/2021 Kopce/"/>
    </mc:Choice>
  </mc:AlternateContent>
  <xr:revisionPtr revIDLastSave="18" documentId="11_875356769C73104367241E1537238152758DB234" xr6:coauthVersionLast="47" xr6:coauthVersionMax="47" xr10:uidLastSave="{8C171303-E11B-4CE9-808C-7C902EEA20F5}"/>
  <bookViews>
    <workbookView xWindow="-108" yWindow="-108" windowWidth="23256" windowHeight="13176" xr2:uid="{00000000-000D-0000-FFFF-FFFF00000000}"/>
  </bookViews>
  <sheets>
    <sheet name="2020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2" l="1"/>
  <c r="J55" i="2" s="1"/>
  <c r="L55" i="2" s="1"/>
  <c r="I54" i="2"/>
  <c r="J54" i="2" s="1"/>
  <c r="L54" i="2" s="1"/>
  <c r="J53" i="2"/>
  <c r="D53" i="2"/>
  <c r="C53" i="2" s="1"/>
  <c r="I52" i="2"/>
  <c r="J52" i="2" s="1"/>
  <c r="L52" i="2" s="1"/>
  <c r="I51" i="2"/>
  <c r="J51" i="2" s="1"/>
  <c r="L51" i="2" s="1"/>
  <c r="D50" i="2"/>
  <c r="C50" i="2" s="1"/>
  <c r="I49" i="2"/>
  <c r="J49" i="2" s="1"/>
  <c r="L49" i="2" s="1"/>
  <c r="I48" i="2"/>
  <c r="J48" i="2" s="1"/>
  <c r="L48" i="2" s="1"/>
  <c r="D47" i="2"/>
  <c r="C47" i="2" s="1"/>
  <c r="I46" i="2"/>
  <c r="J46" i="2" s="1"/>
  <c r="L46" i="2" s="1"/>
  <c r="I45" i="2"/>
  <c r="J45" i="2" s="1"/>
  <c r="L45" i="2" s="1"/>
  <c r="D44" i="2"/>
  <c r="C44" i="2" s="1"/>
  <c r="I43" i="2"/>
  <c r="J43" i="2" s="1"/>
  <c r="L43" i="2" s="1"/>
  <c r="I42" i="2"/>
  <c r="J42" i="2" s="1"/>
  <c r="L42" i="2" s="1"/>
  <c r="D41" i="2"/>
  <c r="C41" i="2" s="1"/>
  <c r="I40" i="2"/>
  <c r="J40" i="2" s="1"/>
  <c r="L40" i="2" s="1"/>
  <c r="I39" i="2"/>
  <c r="J39" i="2" s="1"/>
  <c r="L39" i="2" s="1"/>
  <c r="D38" i="2"/>
  <c r="C38" i="2" s="1"/>
  <c r="I37" i="2"/>
  <c r="J37" i="2" s="1"/>
  <c r="L37" i="2" s="1"/>
  <c r="I36" i="2"/>
  <c r="J36" i="2" s="1"/>
  <c r="L36" i="2" s="1"/>
  <c r="D35" i="2"/>
  <c r="C35" i="2" s="1"/>
  <c r="I34" i="2"/>
  <c r="J34" i="2" s="1"/>
  <c r="L34" i="2" s="1"/>
  <c r="I33" i="2"/>
  <c r="J33" i="2" s="1"/>
  <c r="L33" i="2" s="1"/>
  <c r="D32" i="2"/>
  <c r="C32" i="2" s="1"/>
  <c r="I31" i="2"/>
  <c r="J31" i="2" s="1"/>
  <c r="L31" i="2" s="1"/>
  <c r="I30" i="2"/>
  <c r="J30" i="2" s="1"/>
  <c r="L30" i="2" s="1"/>
  <c r="D29" i="2"/>
  <c r="C29" i="2" s="1"/>
  <c r="I28" i="2"/>
  <c r="J28" i="2" s="1"/>
  <c r="L28" i="2" s="1"/>
  <c r="I27" i="2"/>
  <c r="J27" i="2" s="1"/>
  <c r="L27" i="2" s="1"/>
  <c r="D26" i="2"/>
  <c r="C26" i="2" s="1"/>
  <c r="I25" i="2"/>
  <c r="J25" i="2" s="1"/>
  <c r="L25" i="2" s="1"/>
  <c r="I24" i="2"/>
  <c r="J24" i="2" s="1"/>
  <c r="L24" i="2" s="1"/>
  <c r="D23" i="2"/>
  <c r="C23" i="2" s="1"/>
  <c r="I22" i="2"/>
  <c r="J22" i="2" s="1"/>
  <c r="L22" i="2" s="1"/>
  <c r="I21" i="2"/>
  <c r="J21" i="2" s="1"/>
  <c r="L21" i="2" s="1"/>
  <c r="D20" i="2"/>
  <c r="C20" i="2" s="1"/>
  <c r="I19" i="2"/>
  <c r="J19" i="2" s="1"/>
  <c r="L19" i="2" s="1"/>
  <c r="I18" i="2"/>
  <c r="J18" i="2" s="1"/>
  <c r="L18" i="2" s="1"/>
  <c r="D17" i="2"/>
  <c r="C17" i="2" s="1"/>
  <c r="I16" i="2"/>
  <c r="J16" i="2" s="1"/>
  <c r="L16" i="2" s="1"/>
  <c r="I15" i="2"/>
  <c r="J15" i="2" s="1"/>
  <c r="L15" i="2" s="1"/>
  <c r="D14" i="2"/>
  <c r="D56" i="2" l="1"/>
  <c r="F8" i="2" s="1"/>
  <c r="C14" i="2"/>
  <c r="C56" i="2" s="1"/>
  <c r="F9" i="2" l="1"/>
  <c r="L56" i="2"/>
  <c r="F10" i="2" s="1"/>
</calcChain>
</file>

<file path=xl/sharedStrings.xml><?xml version="1.0" encoding="utf-8"?>
<sst xmlns="http://schemas.openxmlformats.org/spreadsheetml/2006/main" count="64" uniqueCount="36">
  <si>
    <t>Jihočeský kraj</t>
  </si>
  <si>
    <t>Jihomoravský kraj</t>
  </si>
  <si>
    <t>Karlovarský kraj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</si>
  <si>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</si>
  <si>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</si>
  <si>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</si>
  <si>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</si>
  <si>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</si>
  <si>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</si>
  <si>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</si>
  <si>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</si>
  <si>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Kraj Vysočina</t>
  </si>
  <si>
    <t>Zlínský kraj</t>
  </si>
  <si>
    <t>Praha</t>
  </si>
  <si>
    <t>cedule KČT 1</t>
  </si>
  <si>
    <t>cedule kČT 2</t>
  </si>
  <si>
    <t>meta m n.m.</t>
  </si>
  <si>
    <t>název cedule</t>
  </si>
  <si>
    <t>uvedená nadm. výška</t>
  </si>
  <si>
    <t>GPS souřadnice cedule</t>
  </si>
  <si>
    <t>odchylka od mety</t>
  </si>
  <si>
    <t>trestných bodů</t>
  </si>
  <si>
    <t>trstných bodů default.</t>
  </si>
  <si>
    <t>počet cedulí v kraji</t>
  </si>
  <si>
    <t>počet navšítvených krajů</t>
  </si>
  <si>
    <t>splnil kritéria</t>
  </si>
  <si>
    <t>maximálně 10 krajů</t>
  </si>
  <si>
    <t>celkem trestných bodů</t>
  </si>
  <si>
    <t>Jméno:</t>
  </si>
  <si>
    <t>Příjmení:</t>
  </si>
  <si>
    <t>Rok narození:</t>
  </si>
  <si>
    <t>Bydliště:</t>
  </si>
  <si>
    <t>poř.č.</t>
  </si>
  <si>
    <t>název kraje</t>
  </si>
  <si>
    <t>alespoň 6 cedulí</t>
  </si>
  <si>
    <t>LOUDÁNÍ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</si>
</sst>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4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0" borderId="0" xfId="0" applyBorder="1"/>
    <xf numFmtId="0" fontId="0" fillId="2" borderId="7" xfId="0" applyFill="1" applyBorder="1"/>
    <xf numFmtId="0" fontId="0" fillId="2" borderId="8" xfId="0" applyFill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8" xfId="0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0" fontId="0" fillId="0" borderId="8" xfId="0" applyBorder="1"/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4" borderId="0" xfId="0" applyFill="1"/>
    <xf numFmtId="0" fontId="0" fillId="5" borderId="1" xfId="0" applyFill="1" applyBorder="1"/>
    <xf numFmtId="0" fontId="3" fillId="4" borderId="0" xfId="0" applyFont="1" applyFill="1"/>
    <xf numFmtId="0" fontId="6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zoomScale="90" zoomScaleNormal="90" workbookViewId="0">
      <selection activeCell="F45" sqref="F45"/>
    </sheetView>
  </sheetViews>
  <sheetFormatPr defaultRowHeight="14.4" x14ac:dyDescent="0.3"/>
  <cols>
    <col min="1" max="1" width="6.5546875" customWidth="1"/>
    <col min="2" max="2" width="29.44140625" customWidth="1"/>
    <col min="3" max="4" width="10.5546875" customWidth="1"/>
    <col min="5" max="5" width="10.5546875" style="26" customWidth="1"/>
    <col min="6" max="6" width="30.88671875" customWidth="1"/>
    <col min="7" max="7" width="27.33203125" customWidth="1"/>
    <col min="8" max="8" width="10.5546875" customWidth="1"/>
    <col min="9" max="9" width="10" hidden="1" customWidth="1"/>
    <col min="10" max="10" width="11.109375" hidden="1" customWidth="1"/>
    <col min="11" max="11" width="0" hidden="1" customWidth="1"/>
    <col min="12" max="12" width="11.109375" customWidth="1"/>
    <col min="13" max="13" width="13.88671875" customWidth="1"/>
  </cols>
  <sheetData>
    <row r="1" spans="1:19" ht="28.95" customHeight="1" x14ac:dyDescent="0.3">
      <c r="F1" s="38" t="s">
        <v>35</v>
      </c>
    </row>
    <row r="2" spans="1:19" ht="23.4" customHeight="1" x14ac:dyDescent="0.3">
      <c r="B2" s="3" t="s">
        <v>28</v>
      </c>
      <c r="C2" s="3"/>
      <c r="D2" s="3"/>
      <c r="F2" s="40"/>
    </row>
    <row r="3" spans="1:19" ht="23.4" customHeight="1" x14ac:dyDescent="0.3">
      <c r="B3" s="3" t="s">
        <v>29</v>
      </c>
      <c r="C3" s="3"/>
      <c r="D3" s="3"/>
      <c r="F3" s="40"/>
    </row>
    <row r="4" spans="1:19" ht="23.4" customHeight="1" x14ac:dyDescent="0.3">
      <c r="B4" s="3" t="s">
        <v>30</v>
      </c>
      <c r="C4" s="3"/>
      <c r="D4" s="3"/>
      <c r="F4" s="40"/>
    </row>
    <row r="5" spans="1:19" ht="23.4" customHeight="1" x14ac:dyDescent="0.3">
      <c r="B5" s="3" t="s">
        <v>31</v>
      </c>
      <c r="C5" s="3"/>
      <c r="D5" s="3"/>
      <c r="F5" s="40"/>
    </row>
    <row r="7" spans="1:19" x14ac:dyDescent="0.3">
      <c r="B7" s="41" t="s">
        <v>25</v>
      </c>
      <c r="C7" s="39"/>
      <c r="D7" s="39"/>
    </row>
    <row r="8" spans="1:19" ht="23.4" x14ac:dyDescent="0.45">
      <c r="B8" s="39" t="s">
        <v>34</v>
      </c>
      <c r="C8" s="39"/>
      <c r="D8" s="39"/>
      <c r="F8" s="2" t="str">
        <f>IF(D56&gt;5,"ANO","NE MALO KOPCU")</f>
        <v>NE MALO KOPCU</v>
      </c>
    </row>
    <row r="9" spans="1:19" ht="23.4" x14ac:dyDescent="0.45">
      <c r="B9" s="39" t="s">
        <v>26</v>
      </c>
      <c r="C9" s="39"/>
      <c r="D9" s="39"/>
      <c r="F9" s="2" t="str">
        <f>IF(C56&lt;11,"ANO","NE MOC KRAJU !!!!")</f>
        <v>ANO</v>
      </c>
    </row>
    <row r="10" spans="1:19" ht="23.4" x14ac:dyDescent="0.45">
      <c r="B10" s="39" t="s">
        <v>27</v>
      </c>
      <c r="C10" s="39"/>
      <c r="D10" s="39"/>
      <c r="F10" s="2">
        <f>L56</f>
        <v>2000</v>
      </c>
    </row>
    <row r="12" spans="1:19" ht="15" thickBot="1" x14ac:dyDescent="0.35"/>
    <row r="13" spans="1:19" ht="103.5" customHeight="1" thickBot="1" x14ac:dyDescent="0.35">
      <c r="A13" s="14" t="s">
        <v>32</v>
      </c>
      <c r="B13" s="11" t="s">
        <v>33</v>
      </c>
      <c r="C13" s="11" t="s">
        <v>24</v>
      </c>
      <c r="D13" s="11" t="s">
        <v>23</v>
      </c>
      <c r="E13" s="11" t="s">
        <v>16</v>
      </c>
      <c r="F13" s="11" t="s">
        <v>17</v>
      </c>
      <c r="G13" s="11" t="s">
        <v>19</v>
      </c>
      <c r="H13" s="11" t="s">
        <v>18</v>
      </c>
      <c r="I13" s="11" t="s">
        <v>20</v>
      </c>
      <c r="J13" s="11" t="s">
        <v>21</v>
      </c>
      <c r="K13" s="11" t="s">
        <v>22</v>
      </c>
      <c r="L13" s="12" t="s">
        <v>21</v>
      </c>
      <c r="O13" s="1"/>
      <c r="P13" s="1"/>
      <c r="Q13" s="1"/>
      <c r="R13" s="1"/>
      <c r="S13" s="1"/>
    </row>
    <row r="14" spans="1:19" ht="18" x14ac:dyDescent="0.35">
      <c r="A14" s="15">
        <v>1</v>
      </c>
      <c r="B14" s="16" t="s">
        <v>0</v>
      </c>
      <c r="C14" s="17">
        <f>IF(D14&gt;0,1,0)</f>
        <v>0</v>
      </c>
      <c r="D14" s="17">
        <f>COUNTIF(H15:H16,"&gt;0")</f>
        <v>0</v>
      </c>
      <c r="E14" s="42">
        <v>675</v>
      </c>
      <c r="F14" s="18"/>
      <c r="G14" s="18"/>
      <c r="H14" s="19"/>
      <c r="I14" s="19"/>
      <c r="J14" s="19"/>
      <c r="K14" s="19"/>
      <c r="L14" s="20"/>
    </row>
    <row r="15" spans="1:19" ht="24" customHeight="1" x14ac:dyDescent="0.3">
      <c r="A15" s="7"/>
      <c r="B15" s="6" t="s">
        <v>14</v>
      </c>
      <c r="C15" s="13"/>
      <c r="D15" s="13"/>
      <c r="E15" s="36"/>
      <c r="F15" s="4"/>
      <c r="G15" s="4"/>
      <c r="H15" s="5"/>
      <c r="I15" s="8">
        <f>H15-E14</f>
        <v>-675</v>
      </c>
      <c r="J15" s="8">
        <f>ABS(I15)</f>
        <v>675</v>
      </c>
      <c r="K15" s="8">
        <v>100</v>
      </c>
      <c r="L15" s="29">
        <f>IF(J15&gt;K15,100,J15)</f>
        <v>100</v>
      </c>
    </row>
    <row r="16" spans="1:19" ht="24" customHeight="1" thickBot="1" x14ac:dyDescent="0.35">
      <c r="A16" s="9"/>
      <c r="B16" s="10" t="s">
        <v>15</v>
      </c>
      <c r="C16" s="21"/>
      <c r="D16" s="21"/>
      <c r="E16" s="37"/>
      <c r="F16" s="22"/>
      <c r="G16" s="22"/>
      <c r="H16" s="23"/>
      <c r="I16" s="24">
        <f>H16-E14</f>
        <v>-675</v>
      </c>
      <c r="J16" s="24">
        <f t="shared" ref="J16:J55" si="0">ABS(I16)</f>
        <v>675</v>
      </c>
      <c r="K16" s="24">
        <v>100</v>
      </c>
      <c r="L16" s="30">
        <f>IF(J16&gt;K16,100,J16)</f>
        <v>100</v>
      </c>
    </row>
    <row r="17" spans="1:12" ht="18" x14ac:dyDescent="0.35">
      <c r="A17" s="15">
        <v>2</v>
      </c>
      <c r="B17" s="16" t="s">
        <v>1</v>
      </c>
      <c r="C17" s="17">
        <f>IF(D17&gt;0,1,0)</f>
        <v>0</v>
      </c>
      <c r="D17" s="17">
        <f>COUNTIF(H18:H19,"&gt;0")</f>
        <v>0</v>
      </c>
      <c r="E17" s="42">
        <v>160</v>
      </c>
      <c r="F17" s="19"/>
      <c r="G17" s="19"/>
      <c r="H17" s="25"/>
      <c r="I17" s="19"/>
      <c r="J17" s="19"/>
      <c r="K17" s="19"/>
      <c r="L17" s="31"/>
    </row>
    <row r="18" spans="1:12" ht="24" customHeight="1" x14ac:dyDescent="0.3">
      <c r="A18" s="7"/>
      <c r="B18" s="6" t="s">
        <v>14</v>
      </c>
      <c r="C18" s="13"/>
      <c r="D18" s="13"/>
      <c r="E18" s="36"/>
      <c r="F18" s="4"/>
      <c r="G18" s="4"/>
      <c r="H18" s="5"/>
      <c r="I18" s="8">
        <f>H18-E17</f>
        <v>-160</v>
      </c>
      <c r="J18" s="8">
        <f t="shared" si="0"/>
        <v>160</v>
      </c>
      <c r="K18" s="8">
        <v>100</v>
      </c>
      <c r="L18" s="29">
        <f t="shared" ref="L18:L19" si="1">IF(J18&gt;K18,100,J18)</f>
        <v>100</v>
      </c>
    </row>
    <row r="19" spans="1:12" ht="24" customHeight="1" thickBot="1" x14ac:dyDescent="0.35">
      <c r="A19" s="9"/>
      <c r="B19" s="10" t="s">
        <v>15</v>
      </c>
      <c r="C19" s="21"/>
      <c r="D19" s="21"/>
      <c r="E19" s="37"/>
      <c r="F19" s="22"/>
      <c r="G19" s="22"/>
      <c r="H19" s="23"/>
      <c r="I19" s="24">
        <f>H19-E17</f>
        <v>-160</v>
      </c>
      <c r="J19" s="24">
        <f t="shared" si="0"/>
        <v>160</v>
      </c>
      <c r="K19" s="24">
        <v>100</v>
      </c>
      <c r="L19" s="30">
        <f t="shared" si="1"/>
        <v>100</v>
      </c>
    </row>
    <row r="20" spans="1:12" ht="18" x14ac:dyDescent="0.35">
      <c r="A20" s="15">
        <v>3</v>
      </c>
      <c r="B20" s="16" t="s">
        <v>2</v>
      </c>
      <c r="C20" s="17">
        <f>IF(D20&gt;0,1,0)</f>
        <v>0</v>
      </c>
      <c r="D20" s="17">
        <f>COUNTIF(H21:H22,"&gt;0")</f>
        <v>0</v>
      </c>
      <c r="E20" s="42">
        <v>478</v>
      </c>
      <c r="F20" s="19"/>
      <c r="G20" s="19"/>
      <c r="H20" s="25"/>
      <c r="I20" s="19"/>
      <c r="J20" s="19"/>
      <c r="K20" s="19"/>
      <c r="L20" s="31"/>
    </row>
    <row r="21" spans="1:12" ht="24" customHeight="1" x14ac:dyDescent="0.3">
      <c r="A21" s="7"/>
      <c r="B21" s="6" t="s">
        <v>14</v>
      </c>
      <c r="C21" s="13"/>
      <c r="D21" s="13"/>
      <c r="E21" s="36"/>
      <c r="F21" s="4"/>
      <c r="G21" s="4"/>
      <c r="H21" s="5"/>
      <c r="I21" s="8">
        <f>H21-E20</f>
        <v>-478</v>
      </c>
      <c r="J21" s="8">
        <f t="shared" si="0"/>
        <v>478</v>
      </c>
      <c r="K21" s="8">
        <v>100</v>
      </c>
      <c r="L21" s="29">
        <f t="shared" ref="L21:L22" si="2">IF(J21&gt;K21,100,J21)</f>
        <v>100</v>
      </c>
    </row>
    <row r="22" spans="1:12" ht="24" customHeight="1" thickBot="1" x14ac:dyDescent="0.35">
      <c r="A22" s="9"/>
      <c r="B22" s="10" t="s">
        <v>15</v>
      </c>
      <c r="C22" s="21"/>
      <c r="D22" s="21"/>
      <c r="E22" s="37"/>
      <c r="F22" s="22"/>
      <c r="G22" s="22"/>
      <c r="H22" s="23"/>
      <c r="I22" s="24">
        <f>H22-E20</f>
        <v>-478</v>
      </c>
      <c r="J22" s="24">
        <f t="shared" si="0"/>
        <v>478</v>
      </c>
      <c r="K22" s="24">
        <v>100</v>
      </c>
      <c r="L22" s="30">
        <f t="shared" si="2"/>
        <v>100</v>
      </c>
    </row>
    <row r="23" spans="1:12" ht="18" x14ac:dyDescent="0.35">
      <c r="A23" s="15">
        <v>4</v>
      </c>
      <c r="B23" s="16" t="s">
        <v>3</v>
      </c>
      <c r="C23" s="17">
        <f>IF(D23&gt;0,1,0)</f>
        <v>0</v>
      </c>
      <c r="D23" s="17">
        <f>COUNTIF(H24:H25,"&gt;0")</f>
        <v>0</v>
      </c>
      <c r="E23" s="42">
        <v>1037</v>
      </c>
      <c r="F23" s="19"/>
      <c r="G23" s="19"/>
      <c r="H23" s="25"/>
      <c r="I23" s="19"/>
      <c r="J23" s="19"/>
      <c r="K23" s="19"/>
      <c r="L23" s="31"/>
    </row>
    <row r="24" spans="1:12" ht="24" customHeight="1" x14ac:dyDescent="0.3">
      <c r="A24" s="7"/>
      <c r="B24" s="6" t="s">
        <v>14</v>
      </c>
      <c r="C24" s="13"/>
      <c r="D24" s="13"/>
      <c r="E24" s="36"/>
      <c r="F24" s="4"/>
      <c r="G24" s="4"/>
      <c r="H24" s="5"/>
      <c r="I24" s="8">
        <f>H24-E23</f>
        <v>-1037</v>
      </c>
      <c r="J24" s="8">
        <f t="shared" si="0"/>
        <v>1037</v>
      </c>
      <c r="K24" s="8">
        <v>100</v>
      </c>
      <c r="L24" s="29">
        <f t="shared" ref="L24:L25" si="3">IF(J24&gt;K24,100,J24)</f>
        <v>100</v>
      </c>
    </row>
    <row r="25" spans="1:12" ht="24" customHeight="1" thickBot="1" x14ac:dyDescent="0.35">
      <c r="A25" s="9"/>
      <c r="B25" s="10" t="s">
        <v>15</v>
      </c>
      <c r="C25" s="21"/>
      <c r="D25" s="21"/>
      <c r="E25" s="37"/>
      <c r="F25" s="22"/>
      <c r="G25" s="22"/>
      <c r="H25" s="23"/>
      <c r="I25" s="24">
        <f>H25-E23</f>
        <v>-1037</v>
      </c>
      <c r="J25" s="24">
        <f t="shared" si="0"/>
        <v>1037</v>
      </c>
      <c r="K25" s="24">
        <v>100</v>
      </c>
      <c r="L25" s="30">
        <f t="shared" si="3"/>
        <v>100</v>
      </c>
    </row>
    <row r="26" spans="1:12" ht="18" x14ac:dyDescent="0.35">
      <c r="A26" s="15">
        <v>5</v>
      </c>
      <c r="B26" s="16" t="s">
        <v>4</v>
      </c>
      <c r="C26" s="17">
        <f>IF(D26&gt;0,1,0)</f>
        <v>0</v>
      </c>
      <c r="D26" s="17">
        <f>COUNTIF(H27:H28,"&gt;0")</f>
        <v>0</v>
      </c>
      <c r="E26" s="42">
        <v>642</v>
      </c>
      <c r="F26" s="19"/>
      <c r="G26" s="19"/>
      <c r="H26" s="25"/>
      <c r="I26" s="19"/>
      <c r="J26" s="19"/>
      <c r="K26" s="19"/>
      <c r="L26" s="31"/>
    </row>
    <row r="27" spans="1:12" ht="24" customHeight="1" x14ac:dyDescent="0.3">
      <c r="A27" s="7"/>
      <c r="B27" s="6" t="s">
        <v>14</v>
      </c>
      <c r="C27" s="13"/>
      <c r="D27" s="13"/>
      <c r="E27" s="36"/>
      <c r="F27" s="4"/>
      <c r="G27" s="4"/>
      <c r="H27" s="5"/>
      <c r="I27" s="8">
        <f>H27-E26</f>
        <v>-642</v>
      </c>
      <c r="J27" s="8">
        <f t="shared" si="0"/>
        <v>642</v>
      </c>
      <c r="K27" s="8">
        <v>100</v>
      </c>
      <c r="L27" s="29">
        <f t="shared" ref="L27:L28" si="4">IF(J27&gt;K27,100,J27)</f>
        <v>100</v>
      </c>
    </row>
    <row r="28" spans="1:12" ht="24" customHeight="1" thickBot="1" x14ac:dyDescent="0.35">
      <c r="A28" s="9"/>
      <c r="B28" s="10" t="s">
        <v>15</v>
      </c>
      <c r="C28" s="21"/>
      <c r="D28" s="21"/>
      <c r="E28" s="37"/>
      <c r="F28" s="22"/>
      <c r="G28" s="22"/>
      <c r="H28" s="23"/>
      <c r="I28" s="24">
        <f>H28-E26</f>
        <v>-642</v>
      </c>
      <c r="J28" s="24">
        <f t="shared" si="0"/>
        <v>642</v>
      </c>
      <c r="K28" s="24">
        <v>100</v>
      </c>
      <c r="L28" s="30">
        <f t="shared" si="4"/>
        <v>100</v>
      </c>
    </row>
    <row r="29" spans="1:12" ht="18" x14ac:dyDescent="0.35">
      <c r="A29" s="15">
        <v>6</v>
      </c>
      <c r="B29" s="16" t="s">
        <v>5</v>
      </c>
      <c r="C29" s="17">
        <f>IF(D29&gt;0,1,0)</f>
        <v>0</v>
      </c>
      <c r="D29" s="17">
        <f>COUNTIF(H30:H31,"&gt;0")</f>
        <v>0</v>
      </c>
      <c r="E29" s="42">
        <v>925</v>
      </c>
      <c r="F29" s="19"/>
      <c r="G29" s="19"/>
      <c r="H29" s="25"/>
      <c r="I29" s="19"/>
      <c r="J29" s="19"/>
      <c r="K29" s="19"/>
      <c r="L29" s="31"/>
    </row>
    <row r="30" spans="1:12" ht="24" customHeight="1" x14ac:dyDescent="0.3">
      <c r="A30" s="7"/>
      <c r="B30" s="6" t="s">
        <v>14</v>
      </c>
      <c r="C30" s="13"/>
      <c r="D30" s="13"/>
      <c r="E30" s="36"/>
      <c r="F30" s="4"/>
      <c r="G30" s="4"/>
      <c r="H30" s="5"/>
      <c r="I30" s="8">
        <f>H30-E29</f>
        <v>-925</v>
      </c>
      <c r="J30" s="8">
        <f t="shared" si="0"/>
        <v>925</v>
      </c>
      <c r="K30" s="8">
        <v>100</v>
      </c>
      <c r="L30" s="29">
        <f t="shared" ref="L30:L31" si="5">IF(J30&gt;K30,100,J30)</f>
        <v>100</v>
      </c>
    </row>
    <row r="31" spans="1:12" ht="24" customHeight="1" thickBot="1" x14ac:dyDescent="0.35">
      <c r="A31" s="9"/>
      <c r="B31" s="10" t="s">
        <v>15</v>
      </c>
      <c r="C31" s="21"/>
      <c r="D31" s="21"/>
      <c r="E31" s="37"/>
      <c r="F31" s="22"/>
      <c r="G31" s="22"/>
      <c r="H31" s="23"/>
      <c r="I31" s="24">
        <f>H31-E29</f>
        <v>-925</v>
      </c>
      <c r="J31" s="24">
        <f t="shared" si="0"/>
        <v>925</v>
      </c>
      <c r="K31" s="24">
        <v>100</v>
      </c>
      <c r="L31" s="30">
        <f t="shared" si="5"/>
        <v>100</v>
      </c>
    </row>
    <row r="32" spans="1:12" ht="18" x14ac:dyDescent="0.35">
      <c r="A32" s="15">
        <v>7</v>
      </c>
      <c r="B32" s="16" t="s">
        <v>6</v>
      </c>
      <c r="C32" s="17">
        <f>IF(D32&gt;0,1,0)</f>
        <v>0</v>
      </c>
      <c r="D32" s="17">
        <f>COUNTIF(H33:H34,"&gt;0")</f>
        <v>0</v>
      </c>
      <c r="E32" s="42">
        <v>1280</v>
      </c>
      <c r="F32" s="19"/>
      <c r="G32" s="19"/>
      <c r="H32" s="25"/>
      <c r="I32" s="19"/>
      <c r="J32" s="19"/>
      <c r="K32" s="19"/>
      <c r="L32" s="31"/>
    </row>
    <row r="33" spans="1:12" ht="24" customHeight="1" x14ac:dyDescent="0.3">
      <c r="A33" s="7"/>
      <c r="B33" s="6" t="s">
        <v>14</v>
      </c>
      <c r="C33" s="13"/>
      <c r="D33" s="13"/>
      <c r="E33" s="36"/>
      <c r="F33" s="4"/>
      <c r="G33" s="4"/>
      <c r="H33" s="5"/>
      <c r="I33" s="8">
        <f>H33-E32</f>
        <v>-1280</v>
      </c>
      <c r="J33" s="8">
        <f t="shared" si="0"/>
        <v>1280</v>
      </c>
      <c r="K33" s="8">
        <v>100</v>
      </c>
      <c r="L33" s="29">
        <f t="shared" ref="L33:L34" si="6">IF(J33&gt;K33,100,J33)</f>
        <v>100</v>
      </c>
    </row>
    <row r="34" spans="1:12" ht="24" customHeight="1" thickBot="1" x14ac:dyDescent="0.35">
      <c r="A34" s="9"/>
      <c r="B34" s="10" t="s">
        <v>15</v>
      </c>
      <c r="C34" s="21"/>
      <c r="D34" s="21"/>
      <c r="E34" s="37"/>
      <c r="F34" s="22"/>
      <c r="G34" s="22"/>
      <c r="H34" s="23"/>
      <c r="I34" s="24">
        <f>H34-E32</f>
        <v>-1280</v>
      </c>
      <c r="J34" s="24">
        <f t="shared" si="0"/>
        <v>1280</v>
      </c>
      <c r="K34" s="24">
        <v>100</v>
      </c>
      <c r="L34" s="30">
        <f t="shared" si="6"/>
        <v>100</v>
      </c>
    </row>
    <row r="35" spans="1:12" ht="18" x14ac:dyDescent="0.35">
      <c r="A35" s="15">
        <v>8</v>
      </c>
      <c r="B35" s="16" t="s">
        <v>7</v>
      </c>
      <c r="C35" s="17">
        <f>IF(D35&gt;0,1,0)</f>
        <v>0</v>
      </c>
      <c r="D35" s="17">
        <f>COUNTIF(H36:H37,"&gt;0")</f>
        <v>0</v>
      </c>
      <c r="E35" s="42">
        <v>620</v>
      </c>
      <c r="F35" s="19"/>
      <c r="G35" s="19"/>
      <c r="H35" s="25"/>
      <c r="I35" s="19"/>
      <c r="J35" s="19"/>
      <c r="K35" s="19"/>
      <c r="L35" s="31"/>
    </row>
    <row r="36" spans="1:12" ht="24" customHeight="1" x14ac:dyDescent="0.3">
      <c r="A36" s="7"/>
      <c r="B36" s="6" t="s">
        <v>14</v>
      </c>
      <c r="C36" s="13"/>
      <c r="D36" s="13"/>
      <c r="E36" s="36"/>
      <c r="F36" s="4"/>
      <c r="G36" s="4"/>
      <c r="H36" s="5"/>
      <c r="I36" s="8">
        <f>H36-E35</f>
        <v>-620</v>
      </c>
      <c r="J36" s="8">
        <f t="shared" si="0"/>
        <v>620</v>
      </c>
      <c r="K36" s="8">
        <v>100</v>
      </c>
      <c r="L36" s="29">
        <f t="shared" ref="L36:L37" si="7">IF(J36&gt;K36,100,J36)</f>
        <v>100</v>
      </c>
    </row>
    <row r="37" spans="1:12" ht="24" customHeight="1" thickBot="1" x14ac:dyDescent="0.35">
      <c r="A37" s="9"/>
      <c r="B37" s="10" t="s">
        <v>15</v>
      </c>
      <c r="C37" s="21"/>
      <c r="D37" s="21"/>
      <c r="E37" s="37"/>
      <c r="F37" s="22"/>
      <c r="G37" s="22"/>
      <c r="H37" s="23"/>
      <c r="I37" s="24">
        <f>H37-E35</f>
        <v>-620</v>
      </c>
      <c r="J37" s="24">
        <f t="shared" si="0"/>
        <v>620</v>
      </c>
      <c r="K37" s="24">
        <v>100</v>
      </c>
      <c r="L37" s="30">
        <f t="shared" si="7"/>
        <v>100</v>
      </c>
    </row>
    <row r="38" spans="1:12" ht="18" x14ac:dyDescent="0.35">
      <c r="A38" s="15">
        <v>9</v>
      </c>
      <c r="B38" s="16" t="s">
        <v>8</v>
      </c>
      <c r="C38" s="17">
        <f>IF(D38&gt;0,1,0)</f>
        <v>0</v>
      </c>
      <c r="D38" s="17">
        <f>COUNTIF(H39:H40,"&gt;0")</f>
        <v>0</v>
      </c>
      <c r="E38" s="42">
        <v>580</v>
      </c>
      <c r="F38" s="19"/>
      <c r="G38" s="19"/>
      <c r="H38" s="25"/>
      <c r="I38" s="19"/>
      <c r="J38" s="19"/>
      <c r="K38" s="19"/>
      <c r="L38" s="31"/>
    </row>
    <row r="39" spans="1:12" ht="24" customHeight="1" x14ac:dyDescent="0.3">
      <c r="A39" s="7"/>
      <c r="B39" s="6" t="s">
        <v>14</v>
      </c>
      <c r="C39" s="13"/>
      <c r="D39" s="13"/>
      <c r="E39" s="36"/>
      <c r="F39" s="4"/>
      <c r="G39" s="4"/>
      <c r="H39" s="5"/>
      <c r="I39" s="8">
        <f>H39-E38</f>
        <v>-580</v>
      </c>
      <c r="J39" s="8">
        <f t="shared" si="0"/>
        <v>580</v>
      </c>
      <c r="K39" s="8">
        <v>100</v>
      </c>
      <c r="L39" s="29">
        <f t="shared" ref="L39:L40" si="8">IF(J39&gt;K39,100,J39)</f>
        <v>100</v>
      </c>
    </row>
    <row r="40" spans="1:12" ht="24" customHeight="1" thickBot="1" x14ac:dyDescent="0.35">
      <c r="A40" s="9"/>
      <c r="B40" s="10" t="s">
        <v>15</v>
      </c>
      <c r="C40" s="21"/>
      <c r="D40" s="21"/>
      <c r="E40" s="37"/>
      <c r="F40" s="22"/>
      <c r="G40" s="22"/>
      <c r="H40" s="23"/>
      <c r="I40" s="24">
        <f>H40-E38</f>
        <v>-580</v>
      </c>
      <c r="J40" s="24">
        <f t="shared" si="0"/>
        <v>580</v>
      </c>
      <c r="K40" s="24">
        <v>100</v>
      </c>
      <c r="L40" s="30">
        <f t="shared" si="8"/>
        <v>100</v>
      </c>
    </row>
    <row r="41" spans="1:12" ht="18" x14ac:dyDescent="0.35">
      <c r="A41" s="15">
        <v>10</v>
      </c>
      <c r="B41" s="16" t="s">
        <v>9</v>
      </c>
      <c r="C41" s="17">
        <f>IF(D41&gt;0,1,0)</f>
        <v>0</v>
      </c>
      <c r="D41" s="17">
        <f>COUNTIF(H42:H43,"&gt;0")</f>
        <v>0</v>
      </c>
      <c r="E41" s="42">
        <v>373</v>
      </c>
      <c r="F41" s="19"/>
      <c r="G41" s="19"/>
      <c r="H41" s="25"/>
      <c r="I41" s="19"/>
      <c r="J41" s="19"/>
      <c r="K41" s="19"/>
      <c r="L41" s="31"/>
    </row>
    <row r="42" spans="1:12" ht="24" customHeight="1" thickBot="1" x14ac:dyDescent="0.35">
      <c r="A42" s="7"/>
      <c r="B42" s="6" t="s">
        <v>14</v>
      </c>
      <c r="C42" s="13"/>
      <c r="D42" s="13"/>
      <c r="E42" s="36"/>
      <c r="F42" s="4"/>
      <c r="G42" s="22"/>
      <c r="H42" s="5"/>
      <c r="I42" s="8">
        <f>H42-E41</f>
        <v>-373</v>
      </c>
      <c r="J42" s="8">
        <f t="shared" si="0"/>
        <v>373</v>
      </c>
      <c r="K42" s="8">
        <v>100</v>
      </c>
      <c r="L42" s="29">
        <f t="shared" ref="L42:L43" si="9">IF(J42&gt;K42,100,J42)</f>
        <v>100</v>
      </c>
    </row>
    <row r="43" spans="1:12" ht="24" customHeight="1" thickBot="1" x14ac:dyDescent="0.35">
      <c r="A43" s="9"/>
      <c r="B43" s="10" t="s">
        <v>15</v>
      </c>
      <c r="C43" s="21"/>
      <c r="D43" s="21"/>
      <c r="E43" s="37"/>
      <c r="F43" s="22"/>
      <c r="G43" s="22"/>
      <c r="H43" s="23"/>
      <c r="I43" s="24">
        <f>H43-E41</f>
        <v>-373</v>
      </c>
      <c r="J43" s="24">
        <f t="shared" si="0"/>
        <v>373</v>
      </c>
      <c r="K43" s="24">
        <v>100</v>
      </c>
      <c r="L43" s="30">
        <f t="shared" si="9"/>
        <v>100</v>
      </c>
    </row>
    <row r="44" spans="1:12" ht="18" x14ac:dyDescent="0.35">
      <c r="A44" s="15">
        <v>11</v>
      </c>
      <c r="B44" s="16" t="s">
        <v>10</v>
      </c>
      <c r="C44" s="17">
        <f>IF(D44&gt;0,1,0)</f>
        <v>0</v>
      </c>
      <c r="D44" s="17">
        <f>COUNTIF(H45:H46,"&gt;0")</f>
        <v>0</v>
      </c>
      <c r="E44" s="42">
        <v>804</v>
      </c>
      <c r="F44" s="19"/>
      <c r="G44" s="19"/>
      <c r="H44" s="25"/>
      <c r="I44" s="19"/>
      <c r="J44" s="19"/>
      <c r="K44" s="19"/>
      <c r="L44" s="31"/>
    </row>
    <row r="45" spans="1:12" ht="24" customHeight="1" x14ac:dyDescent="0.3">
      <c r="A45" s="7"/>
      <c r="B45" s="6" t="s">
        <v>14</v>
      </c>
      <c r="C45" s="13"/>
      <c r="D45" s="13"/>
      <c r="E45" s="36"/>
      <c r="F45" s="4"/>
      <c r="G45" s="4"/>
      <c r="H45" s="5"/>
      <c r="I45" s="8">
        <f>H45-E44</f>
        <v>-804</v>
      </c>
      <c r="J45" s="8">
        <f t="shared" si="0"/>
        <v>804</v>
      </c>
      <c r="K45" s="8">
        <v>100</v>
      </c>
      <c r="L45" s="29">
        <f t="shared" ref="L45:L46" si="10">IF(J45&gt;K45,100,J45)</f>
        <v>100</v>
      </c>
    </row>
    <row r="46" spans="1:12" ht="24" customHeight="1" thickBot="1" x14ac:dyDescent="0.35">
      <c r="A46" s="9"/>
      <c r="B46" s="10" t="s">
        <v>15</v>
      </c>
      <c r="C46" s="21"/>
      <c r="D46" s="21"/>
      <c r="E46" s="37"/>
      <c r="F46" s="22"/>
      <c r="G46" s="22"/>
      <c r="H46" s="23"/>
      <c r="I46" s="24">
        <f>H46-E44</f>
        <v>-804</v>
      </c>
      <c r="J46" s="24">
        <f t="shared" si="0"/>
        <v>804</v>
      </c>
      <c r="K46" s="24">
        <v>100</v>
      </c>
      <c r="L46" s="30">
        <f t="shared" si="10"/>
        <v>100</v>
      </c>
    </row>
    <row r="47" spans="1:12" ht="18" x14ac:dyDescent="0.35">
      <c r="A47" s="15">
        <v>12</v>
      </c>
      <c r="B47" s="16" t="s">
        <v>11</v>
      </c>
      <c r="C47" s="17">
        <f>IF(D47&gt;0,1,0)</f>
        <v>0</v>
      </c>
      <c r="D47" s="17">
        <f>COUNTIF(H48:H49,"&gt;0")</f>
        <v>0</v>
      </c>
      <c r="E47" s="42">
        <v>685</v>
      </c>
      <c r="F47" s="19"/>
      <c r="G47" s="19"/>
      <c r="H47" s="25"/>
      <c r="I47" s="19"/>
      <c r="J47" s="19"/>
      <c r="K47" s="19"/>
      <c r="L47" s="31"/>
    </row>
    <row r="48" spans="1:12" ht="24" customHeight="1" x14ac:dyDescent="0.3">
      <c r="A48" s="7"/>
      <c r="B48" s="6" t="s">
        <v>14</v>
      </c>
      <c r="C48" s="13"/>
      <c r="D48" s="13"/>
      <c r="E48" s="36"/>
      <c r="F48" s="4"/>
      <c r="G48" s="4"/>
      <c r="H48" s="5"/>
      <c r="I48" s="8">
        <f>H48-E47</f>
        <v>-685</v>
      </c>
      <c r="J48" s="8">
        <f t="shared" si="0"/>
        <v>685</v>
      </c>
      <c r="K48" s="8">
        <v>100</v>
      </c>
      <c r="L48" s="29">
        <f t="shared" ref="L48:L49" si="11">IF(J48&gt;K48,100,J48)</f>
        <v>100</v>
      </c>
    </row>
    <row r="49" spans="1:12" ht="24" customHeight="1" thickBot="1" x14ac:dyDescent="0.35">
      <c r="A49" s="9"/>
      <c r="B49" s="10" t="s">
        <v>15</v>
      </c>
      <c r="C49" s="21"/>
      <c r="D49" s="21"/>
      <c r="E49" s="28"/>
      <c r="F49" s="22"/>
      <c r="G49" s="22"/>
      <c r="H49" s="23"/>
      <c r="I49" s="24">
        <f>H49-E47</f>
        <v>-685</v>
      </c>
      <c r="J49" s="24">
        <f t="shared" si="0"/>
        <v>685</v>
      </c>
      <c r="K49" s="24">
        <v>100</v>
      </c>
      <c r="L49" s="30">
        <f t="shared" si="11"/>
        <v>100</v>
      </c>
    </row>
    <row r="50" spans="1:12" ht="18" x14ac:dyDescent="0.35">
      <c r="A50" s="15">
        <v>13</v>
      </c>
      <c r="B50" s="16" t="s">
        <v>12</v>
      </c>
      <c r="C50" s="17">
        <f>IF(D50&gt;0,1,0)</f>
        <v>0</v>
      </c>
      <c r="D50" s="17">
        <f>COUNTIF(H51:H52,"&gt;0")</f>
        <v>0</v>
      </c>
      <c r="E50" s="42">
        <v>884</v>
      </c>
      <c r="F50" s="19"/>
      <c r="G50" s="19"/>
      <c r="H50" s="25"/>
      <c r="I50" s="19"/>
      <c r="J50" s="19"/>
      <c r="K50" s="19"/>
      <c r="L50" s="31"/>
    </row>
    <row r="51" spans="1:12" ht="24" customHeight="1" x14ac:dyDescent="0.3">
      <c r="A51" s="7"/>
      <c r="B51" s="6" t="s">
        <v>14</v>
      </c>
      <c r="C51" s="13"/>
      <c r="D51" s="13"/>
      <c r="E51" s="36"/>
      <c r="F51" s="4"/>
      <c r="G51" s="4"/>
      <c r="H51" s="5"/>
      <c r="I51" s="8">
        <f>H51-E50</f>
        <v>-884</v>
      </c>
      <c r="J51" s="8">
        <f t="shared" si="0"/>
        <v>884</v>
      </c>
      <c r="K51" s="8">
        <v>100</v>
      </c>
      <c r="L51" s="29">
        <f t="shared" ref="L51:L52" si="12">IF(J51&gt;K51,100,J51)</f>
        <v>100</v>
      </c>
    </row>
    <row r="52" spans="1:12" ht="24" customHeight="1" thickBot="1" x14ac:dyDescent="0.35">
      <c r="A52" s="9"/>
      <c r="B52" s="10" t="s">
        <v>15</v>
      </c>
      <c r="C52" s="21"/>
      <c r="D52" s="21"/>
      <c r="E52" s="37"/>
      <c r="F52" s="22"/>
      <c r="G52" s="22"/>
      <c r="H52" s="23"/>
      <c r="I52" s="24">
        <f>H52-E50</f>
        <v>-884</v>
      </c>
      <c r="J52" s="24">
        <f t="shared" si="0"/>
        <v>884</v>
      </c>
      <c r="K52" s="24">
        <v>100</v>
      </c>
      <c r="L52" s="30">
        <f t="shared" si="12"/>
        <v>100</v>
      </c>
    </row>
    <row r="53" spans="1:12" ht="18" x14ac:dyDescent="0.35">
      <c r="A53" s="15">
        <v>14</v>
      </c>
      <c r="B53" s="16" t="s">
        <v>13</v>
      </c>
      <c r="C53" s="17">
        <f>IF(D53&gt;0,1,0)</f>
        <v>0</v>
      </c>
      <c r="D53" s="17">
        <f>COUNTIF(H54:H55,"&gt;0")</f>
        <v>0</v>
      </c>
      <c r="E53" s="42">
        <v>295</v>
      </c>
      <c r="F53" s="19"/>
      <c r="G53" s="19"/>
      <c r="H53" s="25"/>
      <c r="I53" s="19"/>
      <c r="J53" s="19">
        <f t="shared" si="0"/>
        <v>0</v>
      </c>
      <c r="K53" s="19"/>
      <c r="L53" s="31"/>
    </row>
    <row r="54" spans="1:12" ht="24" customHeight="1" x14ac:dyDescent="0.3">
      <c r="A54" s="7"/>
      <c r="B54" s="6" t="s">
        <v>14</v>
      </c>
      <c r="C54" s="13"/>
      <c r="D54" s="13"/>
      <c r="E54" s="27"/>
      <c r="F54" s="4"/>
      <c r="G54" s="4"/>
      <c r="H54" s="5"/>
      <c r="I54" s="8">
        <f>H54-E53</f>
        <v>-295</v>
      </c>
      <c r="J54" s="8">
        <f t="shared" si="0"/>
        <v>295</v>
      </c>
      <c r="K54" s="8">
        <v>100</v>
      </c>
      <c r="L54" s="29">
        <f t="shared" ref="L54:L55" si="13">IF(J54&gt;K54,100,J54)</f>
        <v>100</v>
      </c>
    </row>
    <row r="55" spans="1:12" ht="24" customHeight="1" thickBot="1" x14ac:dyDescent="0.35">
      <c r="A55" s="9"/>
      <c r="B55" s="10" t="s">
        <v>15</v>
      </c>
      <c r="C55" s="21"/>
      <c r="D55" s="21"/>
      <c r="E55" s="28"/>
      <c r="F55" s="22"/>
      <c r="G55" s="22"/>
      <c r="H55" s="23"/>
      <c r="I55" s="24">
        <f>H55-E53</f>
        <v>-295</v>
      </c>
      <c r="J55" s="24">
        <f t="shared" si="0"/>
        <v>295</v>
      </c>
      <c r="K55" s="24">
        <v>100</v>
      </c>
      <c r="L55" s="30">
        <f t="shared" si="13"/>
        <v>100</v>
      </c>
    </row>
    <row r="56" spans="1:12" ht="51" customHeight="1" thickBot="1" x14ac:dyDescent="0.4">
      <c r="A56" s="32"/>
      <c r="B56" s="33"/>
      <c r="C56" s="33">
        <f>SUM(C14:C55)</f>
        <v>0</v>
      </c>
      <c r="D56" s="33">
        <f>SUM(D14:D55)</f>
        <v>0</v>
      </c>
      <c r="E56" s="33"/>
      <c r="F56" s="34"/>
      <c r="G56" s="33" t="s">
        <v>27</v>
      </c>
      <c r="H56" s="34"/>
      <c r="I56" s="34"/>
      <c r="J56" s="34"/>
      <c r="K56" s="34"/>
      <c r="L56" s="35">
        <f>IF(C56&gt;10,"MOC",SUM(L14:L55)-800)</f>
        <v>2000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Čepička</dc:creator>
  <cp:lastModifiedBy>Václav Brož</cp:lastModifiedBy>
  <dcterms:created xsi:type="dcterms:W3CDTF">2017-10-24T14:58:28Z</dcterms:created>
  <dcterms:modified xsi:type="dcterms:W3CDTF">2021-11-12T10:31:21Z</dcterms:modified>
</cp:coreProperties>
</file>